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N16" i="1"/>
  <c r="O9" i="1" l="1"/>
  <c r="M9" i="1"/>
  <c r="O7" i="1"/>
  <c r="M7" i="1"/>
  <c r="O6" i="1"/>
  <c r="M6" i="1"/>
  <c r="O5" i="1"/>
  <c r="M5" i="1"/>
  <c r="O4" i="1"/>
  <c r="M4" i="1"/>
  <c r="M10" i="1"/>
  <c r="O10" i="1"/>
  <c r="O14" i="1"/>
  <c r="O17" i="1" s="1"/>
  <c r="AE10" i="1"/>
  <c r="AD10" i="1"/>
  <c r="AC10" i="1"/>
  <c r="AB10" i="1"/>
  <c r="AA10" i="1"/>
  <c r="D11" i="1" s="1"/>
  <c r="Z10" i="1"/>
  <c r="Y10" i="1"/>
  <c r="I16" i="1"/>
  <c r="X10" i="1"/>
  <c r="H16" i="1"/>
  <c r="W10" i="1"/>
  <c r="G16" i="1"/>
  <c r="V10" i="1"/>
  <c r="F16" i="1"/>
  <c r="U10" i="1"/>
  <c r="E16" i="1"/>
  <c r="T10" i="1"/>
  <c r="S10" i="1"/>
  <c r="R10" i="1"/>
  <c r="Q10" i="1"/>
  <c r="P10" i="1"/>
  <c r="L10" i="1"/>
  <c r="K10" i="1"/>
  <c r="J10" i="1"/>
  <c r="I10" i="1"/>
  <c r="I14" i="1"/>
  <c r="H10" i="1"/>
  <c r="H14" i="1"/>
  <c r="G10" i="1"/>
  <c r="G14" i="1"/>
  <c r="G17" i="1" s="1"/>
  <c r="K17" i="1" s="1"/>
  <c r="F10" i="1"/>
  <c r="F14" i="1"/>
  <c r="E10" i="1"/>
  <c r="E14" i="1"/>
  <c r="N10" i="1"/>
  <c r="N14" i="1"/>
  <c r="L16" i="1"/>
  <c r="M14" i="1"/>
  <c r="I17" i="1"/>
  <c r="M16" i="1"/>
  <c r="E17" i="1"/>
  <c r="K16" i="1"/>
  <c r="F17" i="1"/>
  <c r="K14" i="1"/>
  <c r="H17" i="1"/>
  <c r="L17" i="1"/>
  <c r="L14" i="1"/>
  <c r="M17" i="1"/>
</calcChain>
</file>

<file path=xl/sharedStrings.xml><?xml version="1.0" encoding="utf-8"?>
<sst xmlns="http://schemas.openxmlformats.org/spreadsheetml/2006/main" count="121" uniqueCount="82">
  <si>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</si>
  <si>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</si>
  <si>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</si>
  <si>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</si>
  <si>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</si>
  <si>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</si>
  <si>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</si>
  <si>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</si>
  <si>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</si>
  <si>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</si>
  <si>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</si>
  <si>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</si>
  <si>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</si>
  <si>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</si>
  <si>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</si>
  <si>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</si>
  <si>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</si>
  <si>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</si>
  <si>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</si>
  <si>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</si>
  <si>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</si>
  <si>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</si>
  <si>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</si>
  <si>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</si>
  <si>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</si>
  <si>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</si>
  <si>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</si>
  <si>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</si>
  <si>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</si>
  <si>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</si>
  <si>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</si>
  <si>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</si>
  <si>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</si>
  <si>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</si>
  <si>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</si>
  <si>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ViVe = Vimpelin Veto  (1934)</t>
  </si>
  <si>
    <t>Sanna Virsula</t>
  </si>
  <si>
    <t>8.</t>
  </si>
  <si>
    <t>ViVe</t>
  </si>
  <si>
    <t>play off</t>
  </si>
  <si>
    <t>11.</t>
  </si>
  <si>
    <t>superpesiskarsinta</t>
  </si>
  <si>
    <t>9.</t>
  </si>
  <si>
    <t>karsintasarja</t>
  </si>
  <si>
    <t>10.</t>
  </si>
  <si>
    <t>Lippo</t>
  </si>
  <si>
    <t>18.12.1980</t>
  </si>
  <si>
    <t>ENSIMMÄISET</t>
  </si>
  <si>
    <t>Ottelu</t>
  </si>
  <si>
    <t>1.  ottelu</t>
  </si>
  <si>
    <t>Lyöty juoksu</t>
  </si>
  <si>
    <t>Tuotu juoksu</t>
  </si>
  <si>
    <t>Kunnari</t>
  </si>
  <si>
    <t>10.05. 1998  ViVe - Manse PP  2-1  (4-2, 0-1, 1-0)</t>
  </si>
  <si>
    <t xml:space="preserve">  17 v   4 kk 22 pv</t>
  </si>
  <si>
    <t>17.05. 1998  PeTo - ViVe  2-1  (6-13, 6-5, 3-1)</t>
  </si>
  <si>
    <t>3.  ottelu</t>
  </si>
  <si>
    <t xml:space="preserve">  17 v   4 kk 29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</si>
  <si>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</si>
  <si>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</si>
  <si>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</si>
  <si>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</si>
  <si>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</si>
  <si>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</si>
  <si>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</si>
  <si>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</si>
  <si>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</si>
  <si>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</si>
  <si>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</si>
  <si>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</si>
  <si>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</si>
  <si>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</si>
  <si>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</si>
  <si>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1998  Sotkamo</t>
  </si>
  <si>
    <t>Juha Liljeqvist</t>
  </si>
  <si>
    <t>3112</t>
  </si>
  <si>
    <t xml:space="preserve">  2-0  (5-3, 10-5)</t>
  </si>
  <si>
    <t>2p</t>
  </si>
  <si>
    <t>3/6</t>
  </si>
  <si>
    <t>1/2</t>
  </si>
  <si>
    <t>1/3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</si>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</sst>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3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49" fontId="2" fillId="8" borderId="15" xfId="0" applyNumberFormat="1" applyFont="1" applyFill="1" applyBorder="1" applyAlignment="1">
      <alignment horizontal="left"/>
    </xf>
    <xf numFmtId="165" fontId="2" fillId="8" borderId="15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165" fontId="2" fillId="8" borderId="15" xfId="0" applyNumberFormat="1" applyFont="1" applyFill="1" applyBorder="1" applyAlignment="1">
      <alignment horizontal="center"/>
    </xf>
    <xf numFmtId="0" fontId="2" fillId="8" borderId="15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1998</v>
      </c>
      <c r="C4" s="27" t="s">
        <v>37</v>
      </c>
      <c r="D4" s="29" t="s">
        <v>38</v>
      </c>
      <c r="E4" s="59">
        <v>21</v>
      </c>
      <c r="F4" s="27">
        <v>1</v>
      </c>
      <c r="G4" s="27">
        <v>7</v>
      </c>
      <c r="H4" s="27">
        <v>12</v>
      </c>
      <c r="I4" s="27">
        <v>46</v>
      </c>
      <c r="J4" s="27">
        <v>33</v>
      </c>
      <c r="K4" s="27">
        <v>3</v>
      </c>
      <c r="L4" s="27">
        <v>2</v>
      </c>
      <c r="M4" s="27">
        <f t="shared" ref="M4:M9" si="0">PRODUCT(F4+G4)</f>
        <v>8</v>
      </c>
      <c r="N4" s="30">
        <v>0.51100000000000001</v>
      </c>
      <c r="O4" s="37">
        <f t="shared" ref="O4:O9" si="1">PRODUCT(I4/N4)</f>
        <v>90.019569471624266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1999</v>
      </c>
      <c r="C5" s="27" t="s">
        <v>40</v>
      </c>
      <c r="D5" s="29" t="s">
        <v>38</v>
      </c>
      <c r="E5" s="59">
        <v>22</v>
      </c>
      <c r="F5" s="27">
        <v>0</v>
      </c>
      <c r="G5" s="27">
        <v>3</v>
      </c>
      <c r="H5" s="27">
        <v>10</v>
      </c>
      <c r="I5" s="27">
        <v>56</v>
      </c>
      <c r="J5" s="27">
        <v>34</v>
      </c>
      <c r="K5" s="27">
        <v>10</v>
      </c>
      <c r="L5" s="27">
        <v>9</v>
      </c>
      <c r="M5" s="27">
        <f t="shared" si="0"/>
        <v>3</v>
      </c>
      <c r="N5" s="30">
        <v>0.46200000000000002</v>
      </c>
      <c r="O5" s="37">
        <f t="shared" si="1"/>
        <v>121.2121212121212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0" t="s">
        <v>41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2000</v>
      </c>
      <c r="C6" s="27" t="s">
        <v>42</v>
      </c>
      <c r="D6" s="29" t="s">
        <v>38</v>
      </c>
      <c r="E6" s="59">
        <v>22</v>
      </c>
      <c r="F6" s="27">
        <v>0</v>
      </c>
      <c r="G6" s="27">
        <v>12</v>
      </c>
      <c r="H6" s="27">
        <v>8</v>
      </c>
      <c r="I6" s="27">
        <v>61</v>
      </c>
      <c r="J6" s="27">
        <v>17</v>
      </c>
      <c r="K6" s="27">
        <v>19</v>
      </c>
      <c r="L6" s="27">
        <v>13</v>
      </c>
      <c r="M6" s="27">
        <f t="shared" si="0"/>
        <v>12</v>
      </c>
      <c r="N6" s="30">
        <v>0.46899999999999997</v>
      </c>
      <c r="O6" s="37">
        <f t="shared" si="1"/>
        <v>130.0639658848614</v>
      </c>
      <c r="P6" s="27"/>
      <c r="Q6" s="27"/>
      <c r="R6" s="27"/>
      <c r="S6" s="27"/>
      <c r="T6" s="27"/>
      <c r="U6" s="28">
        <v>7</v>
      </c>
      <c r="V6" s="28">
        <v>0</v>
      </c>
      <c r="W6" s="28">
        <v>11</v>
      </c>
      <c r="X6" s="28">
        <v>4</v>
      </c>
      <c r="Y6" s="28">
        <v>30</v>
      </c>
      <c r="Z6" s="61"/>
      <c r="AA6" s="27"/>
      <c r="AB6" s="27"/>
      <c r="AC6" s="27"/>
      <c r="AD6" s="27"/>
      <c r="AE6" s="27"/>
      <c r="AF6" s="60" t="s">
        <v>43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2001</v>
      </c>
      <c r="C7" s="27" t="s">
        <v>44</v>
      </c>
      <c r="D7" s="29" t="s">
        <v>38</v>
      </c>
      <c r="E7" s="59">
        <v>24</v>
      </c>
      <c r="F7" s="27">
        <v>1</v>
      </c>
      <c r="G7" s="27">
        <v>4</v>
      </c>
      <c r="H7" s="27">
        <v>8</v>
      </c>
      <c r="I7" s="27">
        <v>37</v>
      </c>
      <c r="J7" s="27">
        <v>13</v>
      </c>
      <c r="K7" s="27">
        <v>8</v>
      </c>
      <c r="L7" s="27">
        <v>11</v>
      </c>
      <c r="M7" s="27">
        <f t="shared" si="0"/>
        <v>5</v>
      </c>
      <c r="N7" s="30">
        <v>0.34899999999999998</v>
      </c>
      <c r="O7" s="37">
        <f t="shared" si="1"/>
        <v>106.01719197707737</v>
      </c>
      <c r="P7" s="27"/>
      <c r="Q7" s="27"/>
      <c r="R7" s="27"/>
      <c r="S7" s="27"/>
      <c r="T7" s="27"/>
      <c r="U7" s="28">
        <v>7</v>
      </c>
      <c r="V7" s="28">
        <v>0</v>
      </c>
      <c r="W7" s="28">
        <v>1</v>
      </c>
      <c r="X7" s="28">
        <v>2</v>
      </c>
      <c r="Y7" s="28">
        <v>8</v>
      </c>
      <c r="Z7" s="27"/>
      <c r="AA7" s="27"/>
      <c r="AB7" s="27"/>
      <c r="AC7" s="27"/>
      <c r="AD7" s="27"/>
      <c r="AE7" s="27"/>
      <c r="AF7" s="60" t="s">
        <v>43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2002</v>
      </c>
      <c r="C8" s="27"/>
      <c r="D8" s="29"/>
      <c r="E8" s="59"/>
      <c r="F8" s="27"/>
      <c r="G8" s="27"/>
      <c r="H8" s="27"/>
      <c r="I8" s="27"/>
      <c r="J8" s="27"/>
      <c r="K8" s="27"/>
      <c r="L8" s="27"/>
      <c r="M8" s="27"/>
      <c r="N8" s="3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2003</v>
      </c>
      <c r="C9" s="27" t="s">
        <v>40</v>
      </c>
      <c r="D9" s="29" t="s">
        <v>45</v>
      </c>
      <c r="E9" s="59">
        <v>20</v>
      </c>
      <c r="F9" s="27">
        <v>4</v>
      </c>
      <c r="G9" s="27">
        <v>2</v>
      </c>
      <c r="H9" s="27">
        <v>10</v>
      </c>
      <c r="I9" s="27">
        <v>69</v>
      </c>
      <c r="J9" s="27">
        <v>35</v>
      </c>
      <c r="K9" s="27">
        <v>20</v>
      </c>
      <c r="L9" s="27">
        <v>8</v>
      </c>
      <c r="M9" s="27">
        <f t="shared" si="0"/>
        <v>6</v>
      </c>
      <c r="N9" s="62">
        <v>0.52700000000000002</v>
      </c>
      <c r="O9" s="37">
        <f t="shared" si="1"/>
        <v>130.92979127134726</v>
      </c>
      <c r="P9" s="27"/>
      <c r="Q9" s="27"/>
      <c r="R9" s="27"/>
      <c r="S9" s="27"/>
      <c r="T9" s="27"/>
      <c r="U9" s="28">
        <v>6</v>
      </c>
      <c r="V9" s="28">
        <v>0</v>
      </c>
      <c r="W9" s="28">
        <v>2</v>
      </c>
      <c r="X9" s="28">
        <v>6</v>
      </c>
      <c r="Y9" s="28">
        <v>21</v>
      </c>
      <c r="Z9" s="27"/>
      <c r="AA9" s="27"/>
      <c r="AB9" s="27"/>
      <c r="AC9" s="27"/>
      <c r="AD9" s="27"/>
      <c r="AE9" s="27"/>
      <c r="AF9" s="60" t="s">
        <v>43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2">SUM(E4:E9)</f>
        <v>109</v>
      </c>
      <c r="F10" s="19">
        <f t="shared" si="2"/>
        <v>6</v>
      </c>
      <c r="G10" s="19">
        <f t="shared" si="2"/>
        <v>28</v>
      </c>
      <c r="H10" s="19">
        <f t="shared" si="2"/>
        <v>48</v>
      </c>
      <c r="I10" s="19">
        <f t="shared" si="2"/>
        <v>269</v>
      </c>
      <c r="J10" s="19">
        <f t="shared" si="2"/>
        <v>132</v>
      </c>
      <c r="K10" s="19">
        <f t="shared" si="2"/>
        <v>60</v>
      </c>
      <c r="L10" s="19">
        <f t="shared" si="2"/>
        <v>43</v>
      </c>
      <c r="M10" s="19">
        <f t="shared" si="2"/>
        <v>34</v>
      </c>
      <c r="N10" s="31">
        <f>PRODUCT(I10/O10)</f>
        <v>0.46520263549764762</v>
      </c>
      <c r="O10" s="32">
        <f t="shared" ref="O10:AE10" si="3">SUM(O4:O9)</f>
        <v>578.24263981703143</v>
      </c>
      <c r="P10" s="19">
        <f t="shared" si="3"/>
        <v>0</v>
      </c>
      <c r="Q10" s="19">
        <f t="shared" si="3"/>
        <v>0</v>
      </c>
      <c r="R10" s="19">
        <f t="shared" si="3"/>
        <v>0</v>
      </c>
      <c r="S10" s="19">
        <f t="shared" si="3"/>
        <v>0</v>
      </c>
      <c r="T10" s="19">
        <f t="shared" si="3"/>
        <v>0</v>
      </c>
      <c r="U10" s="19">
        <f t="shared" si="3"/>
        <v>20</v>
      </c>
      <c r="V10" s="19">
        <f t="shared" si="3"/>
        <v>0</v>
      </c>
      <c r="W10" s="19">
        <f t="shared" si="3"/>
        <v>14</v>
      </c>
      <c r="X10" s="19">
        <f t="shared" si="3"/>
        <v>12</v>
      </c>
      <c r="Y10" s="19">
        <f t="shared" si="3"/>
        <v>59</v>
      </c>
      <c r="Z10" s="19">
        <f t="shared" si="3"/>
        <v>0</v>
      </c>
      <c r="AA10" s="19">
        <f t="shared" si="3"/>
        <v>0</v>
      </c>
      <c r="AB10" s="19">
        <f t="shared" si="3"/>
        <v>0</v>
      </c>
      <c r="AC10" s="19">
        <f t="shared" si="3"/>
        <v>0</v>
      </c>
      <c r="AD10" s="19">
        <f t="shared" si="3"/>
        <v>0</v>
      </c>
      <c r="AE10" s="19">
        <f t="shared" si="3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196.66666666666666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47</v>
      </c>
      <c r="Q13" s="13"/>
      <c r="R13" s="13"/>
      <c r="S13" s="13"/>
      <c r="T13" s="63"/>
      <c r="U13" s="63"/>
      <c r="V13" s="63"/>
      <c r="W13" s="63"/>
      <c r="X13" s="63"/>
      <c r="Y13" s="13"/>
      <c r="Z13" s="13"/>
      <c r="AA13" s="13"/>
      <c r="AB13" s="13"/>
      <c r="AC13" s="13"/>
      <c r="AD13" s="13"/>
      <c r="AE13" s="13"/>
      <c r="AF13" s="6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109</v>
      </c>
      <c r="F14" s="27">
        <f>PRODUCT(F10)</f>
        <v>6</v>
      </c>
      <c r="G14" s="27">
        <f>PRODUCT(G10)</f>
        <v>28</v>
      </c>
      <c r="H14" s="27">
        <f>PRODUCT(H10)</f>
        <v>48</v>
      </c>
      <c r="I14" s="27">
        <f>PRODUCT(I10)</f>
        <v>269</v>
      </c>
      <c r="J14" s="1"/>
      <c r="K14" s="43">
        <f>PRODUCT((F14+G14)/E14)</f>
        <v>0.31192660550458717</v>
      </c>
      <c r="L14" s="43">
        <f>PRODUCT(H14/E14)</f>
        <v>0.44036697247706424</v>
      </c>
      <c r="M14" s="43">
        <f>PRODUCT(I14/E14)</f>
        <v>2.4678899082568808</v>
      </c>
      <c r="N14" s="30">
        <f>PRODUCT(N10)</f>
        <v>0.46520263549764762</v>
      </c>
      <c r="O14" s="25">
        <f>PRODUCT(O10)</f>
        <v>578.24263981703143</v>
      </c>
      <c r="P14" s="65" t="s">
        <v>48</v>
      </c>
      <c r="Q14" s="66"/>
      <c r="R14" s="66"/>
      <c r="S14" s="67" t="s">
        <v>53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 t="s">
        <v>49</v>
      </c>
      <c r="AE14" s="67"/>
      <c r="AF14" s="69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>
        <v>0</v>
      </c>
      <c r="P15" s="70" t="s">
        <v>50</v>
      </c>
      <c r="Q15" s="71"/>
      <c r="R15" s="71"/>
      <c r="S15" s="72" t="s">
        <v>55</v>
      </c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 t="s">
        <v>56</v>
      </c>
      <c r="AE15" s="72"/>
      <c r="AF15" s="74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20</v>
      </c>
      <c r="F16" s="28">
        <f>PRODUCT(V10)</f>
        <v>0</v>
      </c>
      <c r="G16" s="28">
        <f>PRODUCT(W10)</f>
        <v>14</v>
      </c>
      <c r="H16" s="28">
        <f>PRODUCT(X10)</f>
        <v>12</v>
      </c>
      <c r="I16" s="28">
        <f>PRODUCT(Y10)</f>
        <v>59</v>
      </c>
      <c r="J16" s="1"/>
      <c r="K16" s="50">
        <f>PRODUCT((F16+G16)/E16)</f>
        <v>0.7</v>
      </c>
      <c r="L16" s="50">
        <f>PRODUCT(H16/E16)</f>
        <v>0.6</v>
      </c>
      <c r="M16" s="50">
        <f>PRODUCT(I16/E16)</f>
        <v>2.95</v>
      </c>
      <c r="N16" s="51">
        <f>PRODUCT(I16/O16)</f>
        <v>0.47580645161290325</v>
      </c>
      <c r="O16" s="25">
        <v>124</v>
      </c>
      <c r="P16" s="70" t="s">
        <v>51</v>
      </c>
      <c r="Q16" s="71"/>
      <c r="R16" s="71"/>
      <c r="S16" s="72" t="s">
        <v>55</v>
      </c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 t="s">
        <v>56</v>
      </c>
      <c r="AE16" s="72"/>
      <c r="AF16" s="74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129</v>
      </c>
      <c r="F17" s="19">
        <f>SUM(F14:F16)</f>
        <v>6</v>
      </c>
      <c r="G17" s="19">
        <f>SUM(G14:G16)</f>
        <v>42</v>
      </c>
      <c r="H17" s="19">
        <f>SUM(H14:H16)</f>
        <v>60</v>
      </c>
      <c r="I17" s="19">
        <f>SUM(I14:I16)</f>
        <v>328</v>
      </c>
      <c r="J17" s="1"/>
      <c r="K17" s="55">
        <f>PRODUCT((F17+G17)/E17)</f>
        <v>0.37209302325581395</v>
      </c>
      <c r="L17" s="55">
        <f>PRODUCT(H17/E17)</f>
        <v>0.46511627906976744</v>
      </c>
      <c r="M17" s="55">
        <f>PRODUCT(I17/E17)</f>
        <v>2.5426356589147288</v>
      </c>
      <c r="N17" s="31">
        <f>PRODUCT(I17/O17)</f>
        <v>0.46707502706679854</v>
      </c>
      <c r="O17" s="25">
        <f>SUM(O14:O16)</f>
        <v>702.24263981703143</v>
      </c>
      <c r="P17" s="75" t="s">
        <v>52</v>
      </c>
      <c r="Q17" s="76"/>
      <c r="R17" s="76"/>
      <c r="S17" s="77" t="s">
        <v>55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 t="s">
        <v>56</v>
      </c>
      <c r="AE17" s="77"/>
      <c r="AF17" s="79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8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0"/>
      <c r="W19" s="80"/>
      <c r="X19" s="25"/>
      <c r="Y19" s="25"/>
      <c r="Z19" s="25"/>
      <c r="AA19" s="25"/>
      <c r="AB19" s="25"/>
      <c r="AC19" s="25"/>
      <c r="AD19" s="25"/>
      <c r="AE19" s="25"/>
      <c r="AF19" s="2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81" t="s">
        <v>58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00" t="s">
        <v>36</v>
      </c>
      <c r="C2" s="101" t="s">
        <v>46</v>
      </c>
      <c r="D2" s="102"/>
      <c r="E2" s="8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4"/>
      <c r="Y2" s="85"/>
      <c r="Z2" s="85"/>
      <c r="AA2" s="85"/>
      <c r="AB2" s="85"/>
      <c r="AC2" s="85"/>
      <c r="AD2" s="85"/>
    </row>
    <row r="3" spans="1:30" x14ac:dyDescent="0.25">
      <c r="A3" s="9"/>
      <c r="B3" s="87" t="s">
        <v>59</v>
      </c>
      <c r="C3" s="23" t="s">
        <v>60</v>
      </c>
      <c r="D3" s="88" t="s">
        <v>61</v>
      </c>
      <c r="E3" s="89" t="s">
        <v>1</v>
      </c>
      <c r="F3" s="25"/>
      <c r="G3" s="90" t="s">
        <v>62</v>
      </c>
      <c r="H3" s="91" t="s">
        <v>63</v>
      </c>
      <c r="I3" s="91" t="s">
        <v>31</v>
      </c>
      <c r="J3" s="18" t="s">
        <v>64</v>
      </c>
      <c r="K3" s="92" t="s">
        <v>65</v>
      </c>
      <c r="L3" s="92" t="s">
        <v>66</v>
      </c>
      <c r="M3" s="90" t="s">
        <v>67</v>
      </c>
      <c r="N3" s="90" t="s">
        <v>30</v>
      </c>
      <c r="O3" s="91" t="s">
        <v>68</v>
      </c>
      <c r="P3" s="90" t="s">
        <v>63</v>
      </c>
      <c r="Q3" s="90" t="s">
        <v>3</v>
      </c>
      <c r="R3" s="90">
        <v>1</v>
      </c>
      <c r="S3" s="90">
        <v>2</v>
      </c>
      <c r="T3" s="90">
        <v>3</v>
      </c>
      <c r="U3" s="90" t="s">
        <v>69</v>
      </c>
      <c r="V3" s="18" t="s">
        <v>21</v>
      </c>
      <c r="W3" s="17" t="s">
        <v>70</v>
      </c>
      <c r="X3" s="17" t="s">
        <v>71</v>
      </c>
      <c r="Y3" s="85"/>
      <c r="Z3" s="85"/>
      <c r="AA3" s="85"/>
      <c r="AB3" s="85"/>
      <c r="AC3" s="85"/>
      <c r="AD3" s="85"/>
    </row>
    <row r="4" spans="1:30" x14ac:dyDescent="0.25">
      <c r="A4" s="9"/>
      <c r="B4" s="104" t="s">
        <v>73</v>
      </c>
      <c r="C4" s="105" t="s">
        <v>76</v>
      </c>
      <c r="D4" s="104" t="s">
        <v>72</v>
      </c>
      <c r="E4" s="106" t="s">
        <v>38</v>
      </c>
      <c r="F4" s="103"/>
      <c r="G4" s="107"/>
      <c r="H4" s="107"/>
      <c r="I4" s="107">
        <v>1</v>
      </c>
      <c r="J4" s="107" t="s">
        <v>77</v>
      </c>
      <c r="K4" s="107">
        <v>4</v>
      </c>
      <c r="L4" s="107"/>
      <c r="M4" s="107">
        <v>1</v>
      </c>
      <c r="N4" s="107"/>
      <c r="O4" s="107">
        <v>1</v>
      </c>
      <c r="P4" s="107">
        <v>1</v>
      </c>
      <c r="Q4" s="108" t="s">
        <v>78</v>
      </c>
      <c r="R4" s="108"/>
      <c r="S4" s="108" t="s">
        <v>79</v>
      </c>
      <c r="T4" s="108" t="s">
        <v>80</v>
      </c>
      <c r="U4" s="108" t="s">
        <v>81</v>
      </c>
      <c r="V4" s="109">
        <v>0.5</v>
      </c>
      <c r="W4" s="110" t="s">
        <v>74</v>
      </c>
      <c r="X4" s="108" t="s">
        <v>75</v>
      </c>
      <c r="Y4" s="85"/>
      <c r="Z4" s="85"/>
      <c r="AA4" s="85"/>
      <c r="AB4" s="85"/>
      <c r="AC4" s="85"/>
      <c r="AD4" s="85"/>
    </row>
    <row r="5" spans="1:30" x14ac:dyDescent="0.25">
      <c r="A5" s="24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85"/>
      <c r="Z5" s="85"/>
      <c r="AA5" s="85"/>
      <c r="AB5" s="85"/>
      <c r="AC5" s="85"/>
      <c r="AD5" s="85"/>
    </row>
    <row r="6" spans="1:30" x14ac:dyDescent="0.25">
      <c r="A6" s="24"/>
      <c r="B6" s="93"/>
      <c r="C6" s="1"/>
      <c r="D6" s="93"/>
      <c r="E6" s="9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85"/>
      <c r="Z6" s="85"/>
      <c r="AA6" s="85"/>
      <c r="AB6" s="85"/>
      <c r="AC6" s="85"/>
      <c r="AD6" s="85"/>
    </row>
    <row r="7" spans="1:30" x14ac:dyDescent="0.25">
      <c r="A7" s="24"/>
      <c r="B7" s="93"/>
      <c r="C7" s="1"/>
      <c r="D7" s="93"/>
      <c r="E7" s="9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2019-02-02T21:24:45Z</dcterms:modified>
</cp:coreProperties>
</file>